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995" windowHeight="87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<sst xmlns="http://schemas.openxmlformats.org/spreadsheetml/2006/main" count="56" uniqueCount="36">
  <si>
    <t>BiÓu sè 7</t>
  </si>
  <si>
    <t>C¬ cÊu</t>
  </si>
  <si>
    <t xml:space="preserve"> kh¸ch quèc tÕ ®Õn viÖt nam tõ n¨m 2000 ®Õn n¨m 2009</t>
  </si>
  <si>
    <t>(Chia theo th¸ng, quý)</t>
  </si>
  <si>
    <r>
      <t xml:space="preserve">                                                                   §¬n vÞ: </t>
    </r>
    <r>
      <rPr>
        <i/>
        <sz val="12"/>
        <rFont val=".VnTime"/>
        <family val="2"/>
      </rPr>
      <t xml:space="preserve"> - Sè l­îng kh¸ch: l­ît kh¸ch</t>
    </r>
  </si>
  <si>
    <t xml:space="preserve">                                                                                       - C¬ cÊu chiÐm trong tæng sè: %</t>
  </si>
  <si>
    <t>N¨m 2000</t>
  </si>
  <si>
    <t>N¨m 2001</t>
  </si>
  <si>
    <t>N¨m 2002</t>
  </si>
  <si>
    <t>N¨m 2003</t>
  </si>
  <si>
    <t>N¨m 2004</t>
  </si>
  <si>
    <t>N¨m 2005</t>
  </si>
  <si>
    <t>N¨m 2006</t>
  </si>
  <si>
    <t>N¨m 2007</t>
  </si>
  <si>
    <t>N¨m 2008</t>
  </si>
  <si>
    <t>N¨m 2009</t>
  </si>
  <si>
    <t>N¨m 2010</t>
  </si>
  <si>
    <t xml:space="preserve">Số lượng khách </t>
  </si>
  <si>
    <t>Cơ cấu chiếm trong tổng số</t>
  </si>
  <si>
    <t>Quý I</t>
  </si>
  <si>
    <t>Tháng 1</t>
  </si>
  <si>
    <t>Tháng 2</t>
  </si>
  <si>
    <t>Tháng 3</t>
  </si>
  <si>
    <t>Quý II</t>
  </si>
  <si>
    <t>Tháng 4</t>
  </si>
  <si>
    <t>Tháng 5</t>
  </si>
  <si>
    <t>Tháng 6</t>
  </si>
  <si>
    <t>Quý III</t>
  </si>
  <si>
    <t>Tháng 7</t>
  </si>
  <si>
    <t>Tháng 8</t>
  </si>
  <si>
    <t>Tháng 9</t>
  </si>
  <si>
    <t>Quý IV</t>
  </si>
  <si>
    <t>Tháng 10</t>
  </si>
  <si>
    <t>Tháng 11</t>
  </si>
  <si>
    <t>Tháng 12</t>
  </si>
  <si>
    <t>Cả năm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</si>
</sst>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.0"/>
    <numFmt numFmtId="166" formatCode="0.0"/>
    <numFmt numFmtId="167" formatCode="#,##0.000"/>
    <numFmt numFmtId="168" formatCode="_-* #,##0_-;\-* #,##0_-;_-* &quot;-&quot;??_-;_-@_-"/>
  </numFmts>
  <fonts count="15">
    <font>
      <sz val="10"/>
      <name val="Arial"/>
      <family val="0"/>
    </font>
    <font>
      <b/>
      <i/>
      <sz val="15"/>
      <name val=".VnTime"/>
      <family val="2"/>
    </font>
    <font>
      <b/>
      <sz val="14"/>
      <name val=".VnTimeH"/>
      <family val="2"/>
    </font>
    <font>
      <b/>
      <sz val="15"/>
      <name val=".VnTimeH"/>
      <family val="2"/>
    </font>
    <font>
      <b/>
      <i/>
      <sz val="14"/>
      <name val=".VnTime"/>
      <family val="2"/>
    </font>
    <font>
      <b/>
      <i/>
      <sz val="12"/>
      <name val=".VnTime"/>
      <family val="2"/>
    </font>
    <font>
      <i/>
      <sz val="12"/>
      <name val=".VnTime"/>
      <family val="2"/>
    </font>
    <font>
      <b/>
      <sz val="12"/>
      <name val=".VnTimeH"/>
      <family val="2"/>
    </font>
    <font>
      <sz val="12"/>
      <name val=".VnTime"/>
      <family val="0"/>
    </font>
    <font>
      <b/>
      <sz val="12"/>
      <name val=".VnTime"/>
      <family val="2"/>
    </font>
    <font>
      <sz val="9"/>
      <name val="Times New Roman"/>
      <family val="1"/>
    </font>
    <font>
      <sz val="9"/>
      <name val=".VnTime"/>
      <family val="2"/>
    </font>
    <font>
      <b/>
      <sz val="9"/>
      <name val="Arial"/>
      <family val="2"/>
    </font>
    <font>
      <b/>
      <sz val="9"/>
      <name val=".VnTime"/>
      <family val="2"/>
    </font>
    <font>
      <b/>
      <sz val="8"/>
      <name val=".VnTime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/>
    </xf>
    <xf numFmtId="0" fontId="10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/>
    </xf>
    <xf numFmtId="0" fontId="11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164" fontId="13" fillId="0" borderId="10" xfId="0" applyNumberFormat="1" applyFont="1" applyBorder="1" applyAlignment="1">
      <alignment horizontal="right" vertical="center"/>
    </xf>
    <xf numFmtId="165" fontId="13" fillId="0" borderId="10" xfId="0" applyNumberFormat="1" applyFont="1" applyBorder="1" applyAlignment="1">
      <alignment horizontal="right" vertical="center"/>
    </xf>
    <xf numFmtId="166" fontId="13" fillId="0" borderId="10" xfId="0" applyNumberFormat="1" applyFont="1" applyBorder="1" applyAlignment="1">
      <alignment horizontal="right" vertical="center"/>
    </xf>
    <xf numFmtId="167" fontId="13" fillId="0" borderId="10" xfId="0" applyNumberFormat="1" applyFont="1" applyBorder="1" applyAlignment="1">
      <alignment horizontal="right" vertical="center"/>
    </xf>
    <xf numFmtId="3" fontId="13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center"/>
    </xf>
    <xf numFmtId="164" fontId="11" fillId="0" borderId="11" xfId="0" applyNumberFormat="1" applyFont="1" applyBorder="1" applyAlignment="1">
      <alignment horizontal="right" vertical="center"/>
    </xf>
    <xf numFmtId="165" fontId="11" fillId="0" borderId="11" xfId="0" applyNumberFormat="1" applyFont="1" applyBorder="1" applyAlignment="1">
      <alignment horizontal="right" vertical="center"/>
    </xf>
    <xf numFmtId="166" fontId="11" fillId="0" borderId="11" xfId="0" applyNumberFormat="1" applyFont="1" applyBorder="1" applyAlignment="1">
      <alignment horizontal="right" vertical="center"/>
    </xf>
    <xf numFmtId="164" fontId="11" fillId="0" borderId="11" xfId="0" applyNumberFormat="1" applyFont="1" applyFill="1" applyBorder="1" applyAlignment="1">
      <alignment horizontal="right" vertical="center"/>
    </xf>
    <xf numFmtId="165" fontId="11" fillId="0" borderId="11" xfId="0" applyNumberFormat="1" applyFont="1" applyFill="1" applyBorder="1" applyAlignment="1">
      <alignment horizontal="right" vertical="center"/>
    </xf>
    <xf numFmtId="168" fontId="11" fillId="0" borderId="12" xfId="15" applyNumberFormat="1" applyFont="1" applyBorder="1" applyAlignment="1">
      <alignment horizontal="right" vertical="center"/>
    </xf>
    <xf numFmtId="3" fontId="11" fillId="0" borderId="12" xfId="0" applyNumberFormat="1" applyFont="1" applyBorder="1" applyAlignment="1">
      <alignment horizontal="right" vertical="center"/>
    </xf>
    <xf numFmtId="0" fontId="12" fillId="0" borderId="12" xfId="0" applyFont="1" applyBorder="1" applyAlignment="1">
      <alignment horizontal="center" vertical="center"/>
    </xf>
    <xf numFmtId="164" fontId="11" fillId="0" borderId="12" xfId="0" applyNumberFormat="1" applyFont="1" applyBorder="1" applyAlignment="1">
      <alignment horizontal="right" vertical="center"/>
    </xf>
    <xf numFmtId="165" fontId="11" fillId="0" borderId="12" xfId="0" applyNumberFormat="1" applyFont="1" applyBorder="1" applyAlignment="1">
      <alignment horizontal="right" vertical="center"/>
    </xf>
    <xf numFmtId="166" fontId="11" fillId="0" borderId="12" xfId="0" applyNumberFormat="1" applyFont="1" applyBorder="1" applyAlignment="1">
      <alignment horizontal="right" vertical="center"/>
    </xf>
    <xf numFmtId="164" fontId="11" fillId="0" borderId="12" xfId="0" applyNumberFormat="1" applyFont="1" applyFill="1" applyBorder="1" applyAlignment="1">
      <alignment horizontal="right" vertical="center"/>
    </xf>
    <xf numFmtId="165" fontId="11" fillId="0" borderId="12" xfId="0" applyNumberFormat="1" applyFont="1" applyFill="1" applyBorder="1" applyAlignment="1">
      <alignment horizontal="right" vertical="center"/>
    </xf>
    <xf numFmtId="0" fontId="11" fillId="0" borderId="12" xfId="0" applyFont="1" applyBorder="1" applyAlignment="1">
      <alignment horizontal="right" vertical="center"/>
    </xf>
    <xf numFmtId="164" fontId="13" fillId="0" borderId="12" xfId="0" applyNumberFormat="1" applyFont="1" applyBorder="1" applyAlignment="1">
      <alignment horizontal="right" vertical="center"/>
    </xf>
    <xf numFmtId="165" fontId="13" fillId="0" borderId="12" xfId="0" applyNumberFormat="1" applyFont="1" applyBorder="1" applyAlignment="1">
      <alignment horizontal="right" vertical="center"/>
    </xf>
    <xf numFmtId="166" fontId="13" fillId="0" borderId="12" xfId="0" applyNumberFormat="1" applyFont="1" applyBorder="1" applyAlignment="1">
      <alignment horizontal="right" vertical="center"/>
    </xf>
    <xf numFmtId="3" fontId="13" fillId="0" borderId="11" xfId="0" applyNumberFormat="1" applyFont="1" applyBorder="1" applyAlignment="1">
      <alignment horizontal="right" vertical="center"/>
    </xf>
    <xf numFmtId="3" fontId="13" fillId="0" borderId="12" xfId="0" applyNumberFormat="1" applyFont="1" applyBorder="1" applyAlignment="1">
      <alignment horizontal="right" vertical="center"/>
    </xf>
    <xf numFmtId="168" fontId="11" fillId="0" borderId="7" xfId="15" applyNumberFormat="1" applyFont="1" applyFill="1" applyBorder="1" applyAlignment="1">
      <alignment horizontal="right" vertical="center"/>
    </xf>
    <xf numFmtId="167" fontId="13" fillId="0" borderId="12" xfId="0" applyNumberFormat="1" applyFont="1" applyBorder="1" applyAlignment="1">
      <alignment horizontal="right" vertical="center"/>
    </xf>
    <xf numFmtId="0" fontId="11" fillId="0" borderId="13" xfId="0" applyFont="1" applyBorder="1" applyAlignment="1">
      <alignment horizontal="right" vertical="center"/>
    </xf>
    <xf numFmtId="0" fontId="12" fillId="0" borderId="14" xfId="0" applyFont="1" applyBorder="1" applyAlignment="1">
      <alignment horizontal="center" vertical="center"/>
    </xf>
    <xf numFmtId="167" fontId="14" fillId="0" borderId="14" xfId="0" applyNumberFormat="1" applyFont="1" applyBorder="1" applyAlignment="1">
      <alignment horizontal="center" vertical="center"/>
    </xf>
    <xf numFmtId="3" fontId="14" fillId="0" borderId="14" xfId="0" applyNumberFormat="1" applyFont="1" applyBorder="1" applyAlignment="1">
      <alignment horizontal="center" vertical="center"/>
    </xf>
    <xf numFmtId="164" fontId="14" fillId="0" borderId="14" xfId="0" applyNumberFormat="1" applyFont="1" applyBorder="1" applyAlignment="1">
      <alignment horizontal="center" vertical="center"/>
    </xf>
    <xf numFmtId="1" fontId="14" fillId="0" borderId="14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27"/>
  <sheetViews>
    <sheetView tabSelected="1" workbookViewId="0" topLeftCell="A1">
      <selection activeCell="H5" sqref="H5"/>
    </sheetView>
  </sheetViews>
  <sheetFormatPr defaultColWidth="9.140625" defaultRowHeight="12.75"/>
  <sheetData>
    <row r="1" spans="1:19" ht="20.25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23" ht="2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20.2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3" ht="18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23" ht="18">
      <c r="A5" s="6"/>
      <c r="B5" s="6"/>
      <c r="C5" s="6"/>
      <c r="D5" s="6"/>
      <c r="E5" s="6"/>
      <c r="F5" s="6"/>
      <c r="G5" s="6"/>
      <c r="H5" s="6"/>
      <c r="I5" s="6"/>
      <c r="J5" s="7" t="s">
        <v>4</v>
      </c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</row>
    <row r="6" spans="1:23" ht="17.25">
      <c r="A6" s="8"/>
      <c r="B6" s="8"/>
      <c r="C6" s="8"/>
      <c r="D6" s="8"/>
      <c r="E6" s="8"/>
      <c r="F6" s="8"/>
      <c r="G6" s="8"/>
      <c r="H6" s="8"/>
      <c r="J6" s="9" t="s">
        <v>5</v>
      </c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15.75">
      <c r="A7" s="10"/>
      <c r="B7" s="11" t="s">
        <v>6</v>
      </c>
      <c r="C7" s="12"/>
      <c r="D7" s="11" t="s">
        <v>7</v>
      </c>
      <c r="E7" s="12"/>
      <c r="F7" s="11" t="s">
        <v>8</v>
      </c>
      <c r="G7" s="12"/>
      <c r="H7" s="11" t="s">
        <v>9</v>
      </c>
      <c r="I7" s="12"/>
      <c r="J7" s="11" t="s">
        <v>10</v>
      </c>
      <c r="K7" s="12"/>
      <c r="L7" s="11" t="s">
        <v>11</v>
      </c>
      <c r="M7" s="12"/>
      <c r="N7" s="11" t="s">
        <v>12</v>
      </c>
      <c r="O7" s="12"/>
      <c r="P7" s="11" t="s">
        <v>13</v>
      </c>
      <c r="Q7" s="12"/>
      <c r="R7" s="11" t="s">
        <v>14</v>
      </c>
      <c r="S7" s="12"/>
      <c r="T7" s="11" t="s">
        <v>15</v>
      </c>
      <c r="U7" s="12"/>
      <c r="V7" s="11" t="s">
        <v>16</v>
      </c>
      <c r="W7" s="12"/>
    </row>
    <row r="8" spans="1:23" ht="15">
      <c r="A8" s="13"/>
      <c r="B8" s="14" t="s">
        <v>17</v>
      </c>
      <c r="C8" s="14" t="s">
        <v>18</v>
      </c>
      <c r="D8" s="14" t="s">
        <v>17</v>
      </c>
      <c r="E8" s="14" t="s">
        <v>18</v>
      </c>
      <c r="F8" s="14" t="s">
        <v>17</v>
      </c>
      <c r="G8" s="14" t="s">
        <v>18</v>
      </c>
      <c r="H8" s="14" t="s">
        <v>17</v>
      </c>
      <c r="I8" s="14" t="s">
        <v>18</v>
      </c>
      <c r="J8" s="14" t="s">
        <v>17</v>
      </c>
      <c r="K8" s="14" t="s">
        <v>18</v>
      </c>
      <c r="L8" s="14" t="s">
        <v>17</v>
      </c>
      <c r="M8" s="14" t="s">
        <v>18</v>
      </c>
      <c r="N8" s="14" t="s">
        <v>17</v>
      </c>
      <c r="O8" s="14" t="s">
        <v>18</v>
      </c>
      <c r="P8" s="14" t="s">
        <v>17</v>
      </c>
      <c r="Q8" s="14" t="s">
        <v>18</v>
      </c>
      <c r="R8" s="14" t="s">
        <v>17</v>
      </c>
      <c r="S8" s="14" t="s">
        <v>18</v>
      </c>
      <c r="T8" s="14" t="s">
        <v>17</v>
      </c>
      <c r="U8" s="14" t="s">
        <v>18</v>
      </c>
      <c r="V8" s="14" t="s">
        <v>17</v>
      </c>
      <c r="W8" s="14" t="s">
        <v>18</v>
      </c>
    </row>
    <row r="9" spans="1:23" ht="15">
      <c r="A9" s="13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ht="15">
      <c r="A10" s="16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</row>
    <row r="11" spans="1:23" ht="12.75">
      <c r="A11" s="18" t="s">
        <v>19</v>
      </c>
      <c r="B11" s="19">
        <f>+SUM(B12:B14)</f>
        <v>528.744</v>
      </c>
      <c r="C11" s="20">
        <v>24.7</v>
      </c>
      <c r="D11" s="19">
        <f>+SUM(D12:D14)</f>
        <v>603.462</v>
      </c>
      <c r="E11" s="20">
        <v>25.9</v>
      </c>
      <c r="F11" s="19">
        <f>+SUM(F12:F14)</f>
        <v>639.249</v>
      </c>
      <c r="G11" s="21">
        <v>24.3</v>
      </c>
      <c r="H11" s="19">
        <f aca="true" t="shared" si="0" ref="H11:T11">+SUM(H12:H14)</f>
        <v>709.419</v>
      </c>
      <c r="I11" s="20">
        <f t="shared" si="0"/>
        <v>29.299999999999997</v>
      </c>
      <c r="J11" s="22">
        <f t="shared" si="0"/>
        <v>714.523</v>
      </c>
      <c r="K11" s="20">
        <f t="shared" si="0"/>
        <v>24.404166437546987</v>
      </c>
      <c r="L11" s="23">
        <f t="shared" si="0"/>
        <v>842695</v>
      </c>
      <c r="M11" s="20">
        <f t="shared" si="0"/>
        <v>24.232782171099927</v>
      </c>
      <c r="N11" s="23">
        <f t="shared" si="0"/>
        <v>977785</v>
      </c>
      <c r="O11" s="20">
        <f t="shared" si="0"/>
        <v>27.28586075123497</v>
      </c>
      <c r="P11" s="23">
        <f t="shared" si="0"/>
        <v>1111353</v>
      </c>
      <c r="Q11" s="20">
        <f>+SUM(Q12:Q14)</f>
        <v>26.277164641650522</v>
      </c>
      <c r="R11" s="23">
        <f t="shared" si="0"/>
        <v>1224920</v>
      </c>
      <c r="S11" s="20">
        <f>+SUM(S12:S14)</f>
        <v>28.91832271272999</v>
      </c>
      <c r="T11" s="23">
        <f t="shared" si="0"/>
        <v>992242</v>
      </c>
      <c r="U11" s="20">
        <f>+SUM(U12:U14)</f>
        <v>26.477925811042283</v>
      </c>
      <c r="V11" s="23">
        <f>+SUM(V12:V14)</f>
        <v>1351224</v>
      </c>
      <c r="W11" s="20">
        <f>+SUM(W12:W14)</f>
        <v>26.757679180887372</v>
      </c>
    </row>
    <row r="12" spans="1:23" ht="12.75">
      <c r="A12" s="24" t="s">
        <v>20</v>
      </c>
      <c r="B12" s="25">
        <v>156.073</v>
      </c>
      <c r="C12" s="26">
        <f>B12/B27*100</f>
        <v>7.292790056539414</v>
      </c>
      <c r="D12" s="25">
        <v>213.945</v>
      </c>
      <c r="E12" s="26">
        <v>9.2</v>
      </c>
      <c r="F12" s="25">
        <v>198.87</v>
      </c>
      <c r="G12" s="27">
        <v>7.6</v>
      </c>
      <c r="H12" s="28">
        <v>245.937</v>
      </c>
      <c r="I12" s="29">
        <v>10.1</v>
      </c>
      <c r="J12" s="28">
        <v>288.406</v>
      </c>
      <c r="K12" s="27">
        <f>J12/J27*100</f>
        <v>9.850358946579993</v>
      </c>
      <c r="L12" s="30">
        <v>301072</v>
      </c>
      <c r="M12" s="27">
        <f>L12/L27*100</f>
        <v>8.657713874910137</v>
      </c>
      <c r="N12" s="30">
        <v>337048</v>
      </c>
      <c r="O12" s="27">
        <f>N12/N27*100</f>
        <v>9.40558997579452</v>
      </c>
      <c r="P12" s="30">
        <v>369017</v>
      </c>
      <c r="Q12" s="27">
        <f>P12/P27*100</f>
        <v>8.725148953184048</v>
      </c>
      <c r="R12" s="30">
        <v>399556</v>
      </c>
      <c r="S12" s="27">
        <f>R12/R27*100</f>
        <v>9.4328522269271</v>
      </c>
      <c r="T12" s="31">
        <v>345840</v>
      </c>
      <c r="U12" s="27">
        <f>T12/T27*100</f>
        <v>9.228722290016814</v>
      </c>
      <c r="V12" s="31">
        <v>431392</v>
      </c>
      <c r="W12" s="27">
        <f>V12/V27*100</f>
        <v>8.542661125913515</v>
      </c>
    </row>
    <row r="13" spans="1:23" ht="12.75">
      <c r="A13" s="32" t="s">
        <v>21</v>
      </c>
      <c r="B13" s="33">
        <v>200.33</v>
      </c>
      <c r="C13" s="34">
        <v>9.4</v>
      </c>
      <c r="D13" s="33">
        <v>207.245</v>
      </c>
      <c r="E13" s="34">
        <v>8.9</v>
      </c>
      <c r="F13" s="33">
        <v>223.891</v>
      </c>
      <c r="G13" s="35">
        <v>8.5</v>
      </c>
      <c r="H13" s="36">
        <v>247.199</v>
      </c>
      <c r="I13" s="37">
        <v>10.3</v>
      </c>
      <c r="J13" s="36">
        <v>231.943</v>
      </c>
      <c r="K13" s="35">
        <f>J13/J27*100</f>
        <v>7.921894153195853</v>
      </c>
      <c r="L13" s="30">
        <v>283897</v>
      </c>
      <c r="M13" s="35">
        <f>L13/L27*100</f>
        <v>8.163824586628325</v>
      </c>
      <c r="N13" s="30">
        <v>336000</v>
      </c>
      <c r="O13" s="35">
        <f>N13/N27*100</f>
        <v>9.376344710150954</v>
      </c>
      <c r="P13" s="30">
        <v>380000</v>
      </c>
      <c r="Q13" s="35">
        <f>P13/P27*100</f>
        <v>8.984834309015406</v>
      </c>
      <c r="R13" s="30">
        <v>411032</v>
      </c>
      <c r="S13" s="35">
        <f>R13/R27*100</f>
        <v>9.703781488798317</v>
      </c>
      <c r="T13" s="38">
        <v>342913</v>
      </c>
      <c r="U13" s="35">
        <f>T13/T27*100</f>
        <v>9.150615448289775</v>
      </c>
      <c r="V13" s="31">
        <v>446323</v>
      </c>
      <c r="W13" s="35">
        <f>V13/V27*100</f>
        <v>8.838332981838093</v>
      </c>
    </row>
    <row r="14" spans="1:23" ht="12.75">
      <c r="A14" s="32" t="s">
        <v>22</v>
      </c>
      <c r="B14" s="33">
        <v>172.341</v>
      </c>
      <c r="C14" s="34">
        <v>8</v>
      </c>
      <c r="D14" s="33">
        <v>182.272</v>
      </c>
      <c r="E14" s="34">
        <v>7.8</v>
      </c>
      <c r="F14" s="33">
        <v>216.488</v>
      </c>
      <c r="G14" s="35">
        <v>8.2</v>
      </c>
      <c r="H14" s="36">
        <v>216.283</v>
      </c>
      <c r="I14" s="37">
        <v>8.9</v>
      </c>
      <c r="J14" s="36">
        <v>194.174</v>
      </c>
      <c r="K14" s="35">
        <f>J14/J27*100</f>
        <v>6.631913337771141</v>
      </c>
      <c r="L14" s="30">
        <v>257726</v>
      </c>
      <c r="M14" s="35">
        <f>L14/L27*100</f>
        <v>7.411243709561467</v>
      </c>
      <c r="N14" s="30">
        <v>304737</v>
      </c>
      <c r="O14" s="35">
        <f>N14/N27*100</f>
        <v>8.503926065289498</v>
      </c>
      <c r="P14" s="30">
        <v>362336</v>
      </c>
      <c r="Q14" s="35">
        <f>P14/P27*100</f>
        <v>8.56718137945107</v>
      </c>
      <c r="R14" s="30">
        <v>414332</v>
      </c>
      <c r="S14" s="35">
        <f>R14/R27*100</f>
        <v>9.781688997004574</v>
      </c>
      <c r="T14" s="38">
        <v>303489</v>
      </c>
      <c r="U14" s="35">
        <f>T14/T27*100</f>
        <v>8.098588072735694</v>
      </c>
      <c r="V14" s="31">
        <v>473509</v>
      </c>
      <c r="W14" s="35">
        <f>V14/V27*100</f>
        <v>9.376685073135764</v>
      </c>
    </row>
    <row r="15" spans="1:23" ht="12.75">
      <c r="A15" s="32" t="s">
        <v>23</v>
      </c>
      <c r="B15" s="39">
        <f>+SUM(B16:B18)</f>
        <v>560.583</v>
      </c>
      <c r="C15" s="40">
        <v>26.1</v>
      </c>
      <c r="D15" s="39">
        <f>+SUM(D16:D18)</f>
        <v>553.872</v>
      </c>
      <c r="E15" s="40">
        <v>23.8</v>
      </c>
      <c r="F15" s="39">
        <f>+SUM(F16:F18)</f>
        <v>659.355</v>
      </c>
      <c r="G15" s="41">
        <v>25.1</v>
      </c>
      <c r="H15" s="39">
        <f aca="true" t="shared" si="1" ref="H15:T15">+SUM(H16:H18)</f>
        <v>364.595</v>
      </c>
      <c r="I15" s="40">
        <f t="shared" si="1"/>
        <v>15</v>
      </c>
      <c r="J15" s="39">
        <f t="shared" si="1"/>
        <v>677.938</v>
      </c>
      <c r="K15" s="40">
        <f t="shared" si="1"/>
        <v>23.154624534602426</v>
      </c>
      <c r="L15" s="42">
        <f t="shared" si="1"/>
        <v>879554</v>
      </c>
      <c r="M15" s="40">
        <f t="shared" si="1"/>
        <v>25.292710280373832</v>
      </c>
      <c r="N15" s="42">
        <f t="shared" si="1"/>
        <v>868728</v>
      </c>
      <c r="O15" s="40">
        <f t="shared" si="1"/>
        <v>24.24253924809529</v>
      </c>
      <c r="P15" s="43">
        <f t="shared" si="1"/>
        <v>1006113</v>
      </c>
      <c r="Q15" s="40">
        <f>+SUM(Q16:Q18)</f>
        <v>23.788838424069517</v>
      </c>
      <c r="R15" s="43">
        <f t="shared" si="1"/>
        <v>1115232</v>
      </c>
      <c r="S15" s="40">
        <f>+SUM(S16:S18)</f>
        <v>26.32877157329727</v>
      </c>
      <c r="T15" s="43">
        <f t="shared" si="1"/>
        <v>901360</v>
      </c>
      <c r="U15" s="40">
        <f>+SUM(U16:U18)</f>
        <v>24.052744400097026</v>
      </c>
      <c r="V15" s="43">
        <f>+SUM(V16:V18)</f>
        <v>1159297</v>
      </c>
      <c r="W15" s="40">
        <f>+SUM(W16:W18)</f>
        <v>22.957035400026335</v>
      </c>
    </row>
    <row r="16" spans="1:23" ht="12.75">
      <c r="A16" s="32" t="s">
        <v>24</v>
      </c>
      <c r="B16" s="33">
        <v>187.874</v>
      </c>
      <c r="C16" s="34">
        <v>8.8</v>
      </c>
      <c r="D16" s="33">
        <v>193.534</v>
      </c>
      <c r="E16" s="34">
        <v>8.3</v>
      </c>
      <c r="F16" s="33">
        <v>222.299</v>
      </c>
      <c r="G16" s="35">
        <v>8.4</v>
      </c>
      <c r="H16" s="36">
        <v>158.186</v>
      </c>
      <c r="I16" s="37">
        <v>6.5</v>
      </c>
      <c r="J16" s="36">
        <v>225.692</v>
      </c>
      <c r="K16" s="35">
        <f>J16/J27*100</f>
        <v>7.708394455633835</v>
      </c>
      <c r="L16" s="30">
        <v>267336</v>
      </c>
      <c r="M16" s="35">
        <f>L16/L27*100</f>
        <v>7.687591660675773</v>
      </c>
      <c r="N16" s="30">
        <v>321724</v>
      </c>
      <c r="O16" s="35">
        <f>N16/N27*100</f>
        <v>8.97796168312085</v>
      </c>
      <c r="P16" s="30">
        <v>350878</v>
      </c>
      <c r="Q16" s="35">
        <f>P16/P27*100</f>
        <v>8.296264980733442</v>
      </c>
      <c r="R16" s="30">
        <v>395900</v>
      </c>
      <c r="S16" s="35">
        <f>R16/R27*100</f>
        <v>9.346540151168895</v>
      </c>
      <c r="T16" s="38">
        <v>329371</v>
      </c>
      <c r="U16" s="35">
        <f>T16/T27*100</f>
        <v>8.789247887419407</v>
      </c>
      <c r="V16" s="31">
        <v>432608</v>
      </c>
      <c r="W16" s="35">
        <f>V16/V27*100</f>
        <v>8.566741025237357</v>
      </c>
    </row>
    <row r="17" spans="1:23" ht="12.75">
      <c r="A17" s="32" t="s">
        <v>25</v>
      </c>
      <c r="B17" s="33">
        <v>187.093</v>
      </c>
      <c r="C17" s="34">
        <v>8.7</v>
      </c>
      <c r="D17" s="33">
        <v>183.414</v>
      </c>
      <c r="E17" s="34">
        <v>7.9</v>
      </c>
      <c r="F17" s="33">
        <v>217.169</v>
      </c>
      <c r="G17" s="35">
        <v>8.3</v>
      </c>
      <c r="H17" s="36">
        <v>99.816</v>
      </c>
      <c r="I17" s="37">
        <v>4.1</v>
      </c>
      <c r="J17" s="36">
        <v>215.212</v>
      </c>
      <c r="K17" s="35">
        <f>J17/J27*100</f>
        <v>7.350455433005462</v>
      </c>
      <c r="L17" s="30">
        <v>303067</v>
      </c>
      <c r="M17" s="35">
        <f>L17/L27*100</f>
        <v>8.71508267433501</v>
      </c>
      <c r="N17" s="30">
        <v>272934</v>
      </c>
      <c r="O17" s="35">
        <f>N17/N27*100</f>
        <v>7.6164382950010125</v>
      </c>
      <c r="P17" s="30">
        <v>320235</v>
      </c>
      <c r="Q17" s="35">
        <f>P17/P27*100</f>
        <v>7.571732670914602</v>
      </c>
      <c r="R17" s="30">
        <v>366387</v>
      </c>
      <c r="S17" s="35">
        <f>R17/R27*100</f>
        <v>8.649787336110933</v>
      </c>
      <c r="T17" s="38">
        <v>292842</v>
      </c>
      <c r="U17" s="35">
        <f>T17/T27*100</f>
        <v>7.814473435268054</v>
      </c>
      <c r="V17" s="31">
        <v>350982</v>
      </c>
      <c r="W17" s="35">
        <f>V17/V27*100</f>
        <v>6.950338178026893</v>
      </c>
    </row>
    <row r="18" spans="1:23" ht="12.75">
      <c r="A18" s="32" t="s">
        <v>26</v>
      </c>
      <c r="B18" s="33">
        <v>185.616</v>
      </c>
      <c r="C18" s="34">
        <v>8.6</v>
      </c>
      <c r="D18" s="33">
        <v>176.924</v>
      </c>
      <c r="E18" s="34">
        <v>7.6</v>
      </c>
      <c r="F18" s="33">
        <v>219.887</v>
      </c>
      <c r="G18" s="35">
        <v>8.4</v>
      </c>
      <c r="H18" s="36">
        <v>106.593</v>
      </c>
      <c r="I18" s="37">
        <v>4.4</v>
      </c>
      <c r="J18" s="36">
        <v>237.034</v>
      </c>
      <c r="K18" s="35">
        <f>J18/J27*100</f>
        <v>8.095774645963129</v>
      </c>
      <c r="L18" s="30">
        <v>309151</v>
      </c>
      <c r="M18" s="35">
        <f>L18/L27*100</f>
        <v>8.890035945363048</v>
      </c>
      <c r="N18" s="30">
        <v>274070</v>
      </c>
      <c r="O18" s="35">
        <f>N18/N27*100</f>
        <v>7.648139269973428</v>
      </c>
      <c r="P18" s="30">
        <v>335000</v>
      </c>
      <c r="Q18" s="35">
        <f>P18/P27*100</f>
        <v>7.920840772421476</v>
      </c>
      <c r="R18" s="30">
        <v>352945</v>
      </c>
      <c r="S18" s="35">
        <f>R18/R27*100</f>
        <v>8.332444086017443</v>
      </c>
      <c r="T18" s="38">
        <v>279147</v>
      </c>
      <c r="U18" s="35">
        <f>T18/T27*100</f>
        <v>7.449023077409564</v>
      </c>
      <c r="V18" s="31">
        <v>375707</v>
      </c>
      <c r="W18" s="35">
        <f>V18/V27*100</f>
        <v>7.439956196762084</v>
      </c>
    </row>
    <row r="19" spans="1:23" ht="12.75">
      <c r="A19" s="32" t="s">
        <v>27</v>
      </c>
      <c r="B19" s="39">
        <f>+SUM(B20:B22)</f>
        <v>522.6990000000001</v>
      </c>
      <c r="C19" s="40">
        <v>24.5</v>
      </c>
      <c r="D19" s="39">
        <f>+SUM(D20:D22)</f>
        <v>620.725</v>
      </c>
      <c r="E19" s="40">
        <v>26.6</v>
      </c>
      <c r="F19" s="39">
        <f>+SUM(F20:F22)</f>
        <v>673.6759999999999</v>
      </c>
      <c r="G19" s="41">
        <v>25.7</v>
      </c>
      <c r="H19" s="39">
        <f aca="true" t="shared" si="2" ref="H19:T19">+SUM(H20:H22)</f>
        <v>556.7860000000001</v>
      </c>
      <c r="I19" s="40">
        <f t="shared" si="2"/>
        <v>22.9</v>
      </c>
      <c r="J19" s="39">
        <f t="shared" si="2"/>
        <v>732.141</v>
      </c>
      <c r="K19" s="40">
        <f t="shared" si="2"/>
        <v>25.0059001876106</v>
      </c>
      <c r="L19" s="42">
        <f t="shared" si="2"/>
        <v>838999</v>
      </c>
      <c r="M19" s="40">
        <f t="shared" si="2"/>
        <v>24.126498921639108</v>
      </c>
      <c r="N19" s="42">
        <f t="shared" si="2"/>
        <v>830771</v>
      </c>
      <c r="O19" s="40">
        <f t="shared" si="2"/>
        <v>23.183319259514338</v>
      </c>
      <c r="P19" s="43">
        <f t="shared" si="2"/>
        <v>1027336</v>
      </c>
      <c r="Q19" s="40">
        <f t="shared" si="2"/>
        <v>24.29064142022803</v>
      </c>
      <c r="R19" s="43">
        <f t="shared" si="2"/>
        <v>960946</v>
      </c>
      <c r="S19" s="40">
        <f>+SUM(S20:S22)</f>
        <v>22.68633587296071</v>
      </c>
      <c r="T19" s="43">
        <f t="shared" si="2"/>
        <v>886627</v>
      </c>
      <c r="U19" s="40">
        <f>+SUM(U20:U22)</f>
        <v>23.65959506659362</v>
      </c>
      <c r="V19" s="43">
        <f>+SUM(V20:V22)</f>
        <v>1221398</v>
      </c>
      <c r="W19" s="40">
        <f>+SUM(W20:W22)</f>
        <v>24.186793482189092</v>
      </c>
    </row>
    <row r="20" spans="1:23" ht="12.75">
      <c r="A20" s="32" t="s">
        <v>28</v>
      </c>
      <c r="B20" s="33">
        <v>177.287</v>
      </c>
      <c r="C20" s="34">
        <v>8.3</v>
      </c>
      <c r="D20" s="33">
        <v>216.748</v>
      </c>
      <c r="E20" s="34">
        <v>9.3</v>
      </c>
      <c r="F20" s="33">
        <v>225.726</v>
      </c>
      <c r="G20" s="35">
        <v>8.6</v>
      </c>
      <c r="H20" s="36">
        <v>153.53</v>
      </c>
      <c r="I20" s="37">
        <v>6.3</v>
      </c>
      <c r="J20" s="36">
        <v>263.756</v>
      </c>
      <c r="K20" s="35">
        <f>J20/J27*100</f>
        <v>9.008450844691692</v>
      </c>
      <c r="L20" s="30">
        <v>285919</v>
      </c>
      <c r="M20" s="35">
        <f>L20/L27*100</f>
        <v>8.22196980589504</v>
      </c>
      <c r="N20" s="44">
        <v>271435</v>
      </c>
      <c r="O20" s="35">
        <f>N20/N27*100</f>
        <v>7.574607519047095</v>
      </c>
      <c r="P20" s="44">
        <v>340297</v>
      </c>
      <c r="Q20" s="35">
        <f>P20/P27*100</f>
        <v>8.046084633828988</v>
      </c>
      <c r="R20" s="30">
        <v>332096</v>
      </c>
      <c r="S20" s="35">
        <f>R20/R27*100</f>
        <v>7.840233892504636</v>
      </c>
      <c r="T20" s="38">
        <v>271422</v>
      </c>
      <c r="U20" s="35">
        <f>T20/T27*100</f>
        <v>7.242881856930788</v>
      </c>
      <c r="V20" s="31">
        <v>410000</v>
      </c>
      <c r="W20" s="35">
        <f>V20/V27*100</f>
        <v>8.119045002282244</v>
      </c>
    </row>
    <row r="21" spans="1:23" ht="12.75">
      <c r="A21" s="32" t="s">
        <v>29</v>
      </c>
      <c r="B21" s="33">
        <v>190.207</v>
      </c>
      <c r="C21" s="34">
        <v>8.9</v>
      </c>
      <c r="D21" s="33">
        <v>209.916</v>
      </c>
      <c r="E21" s="34">
        <v>9</v>
      </c>
      <c r="F21" s="33">
        <v>238.488</v>
      </c>
      <c r="G21" s="35">
        <v>9.1</v>
      </c>
      <c r="H21" s="36">
        <v>193.584</v>
      </c>
      <c r="I21" s="37">
        <v>8</v>
      </c>
      <c r="J21" s="36">
        <v>235.798</v>
      </c>
      <c r="K21" s="35">
        <f>J21/J27*100</f>
        <v>8.053559700164591</v>
      </c>
      <c r="L21" s="30">
        <v>287178</v>
      </c>
      <c r="M21" s="35">
        <f>L21/L27*100</f>
        <v>8.258173975557154</v>
      </c>
      <c r="N21" s="30">
        <v>288148</v>
      </c>
      <c r="O21" s="35">
        <f>N21/N27*100</f>
        <v>8.040996951013621</v>
      </c>
      <c r="P21" s="30">
        <v>356000</v>
      </c>
      <c r="Q21" s="35">
        <f>P21/P27*100</f>
        <v>8.417371089498644</v>
      </c>
      <c r="R21" s="30">
        <v>342461</v>
      </c>
      <c r="S21" s="35">
        <f>R21/R27*100</f>
        <v>8.084934293279746</v>
      </c>
      <c r="T21" s="38">
        <v>310786</v>
      </c>
      <c r="U21" s="35">
        <f>T21/T27*100</f>
        <v>8.29330813562678</v>
      </c>
      <c r="V21" s="31">
        <v>427935</v>
      </c>
      <c r="W21" s="35">
        <f>V21/V27*100</f>
        <v>8.474203714760128</v>
      </c>
    </row>
    <row r="22" spans="1:23" ht="12.75">
      <c r="A22" s="32" t="s">
        <v>30</v>
      </c>
      <c r="B22" s="33">
        <v>155.205</v>
      </c>
      <c r="C22" s="34">
        <v>7.3</v>
      </c>
      <c r="D22" s="33">
        <v>194.061</v>
      </c>
      <c r="E22" s="34">
        <v>8.3</v>
      </c>
      <c r="F22" s="33">
        <v>209.462</v>
      </c>
      <c r="G22" s="35">
        <v>8</v>
      </c>
      <c r="H22" s="36">
        <v>209.672</v>
      </c>
      <c r="I22" s="37">
        <v>8.6</v>
      </c>
      <c r="J22" s="36">
        <v>232.587</v>
      </c>
      <c r="K22" s="35">
        <f>J22/J27*100</f>
        <v>7.943889642754315</v>
      </c>
      <c r="L22" s="30">
        <v>265902</v>
      </c>
      <c r="M22" s="35">
        <f>L22/L27*100</f>
        <v>7.646355140186915</v>
      </c>
      <c r="N22" s="30">
        <v>271188</v>
      </c>
      <c r="O22" s="35">
        <f>N22/N27*100</f>
        <v>7.567714789453621</v>
      </c>
      <c r="P22" s="30">
        <v>331039</v>
      </c>
      <c r="Q22" s="35">
        <f>P22/P27*100</f>
        <v>7.827185696900398</v>
      </c>
      <c r="R22" s="30">
        <v>286389</v>
      </c>
      <c r="S22" s="35">
        <f>R22/R27*100</f>
        <v>6.7611676871763295</v>
      </c>
      <c r="T22" s="38">
        <v>304419</v>
      </c>
      <c r="U22" s="35">
        <f>T22/T27*100</f>
        <v>8.123405074036052</v>
      </c>
      <c r="V22" s="31">
        <v>383463</v>
      </c>
      <c r="W22" s="35">
        <f>V22/V27*100</f>
        <v>7.593544765146722</v>
      </c>
    </row>
    <row r="23" spans="1:23" ht="12.75">
      <c r="A23" s="32" t="s">
        <v>31</v>
      </c>
      <c r="B23" s="39">
        <f>+SUM(B24:B26)</f>
        <v>528.0740000000001</v>
      </c>
      <c r="C23" s="40">
        <v>24.7</v>
      </c>
      <c r="D23" s="39">
        <f>+SUM(D24:D26)</f>
        <v>551.991</v>
      </c>
      <c r="E23" s="40">
        <v>23.7</v>
      </c>
      <c r="F23" s="39">
        <f>+SUM(F24:F26)</f>
        <v>655.7080000000001</v>
      </c>
      <c r="G23" s="41">
        <v>24.9</v>
      </c>
      <c r="H23" s="39">
        <f aca="true" t="shared" si="3" ref="H23:T23">+SUM(H24:H26)</f>
        <v>797.935</v>
      </c>
      <c r="I23" s="40">
        <f t="shared" si="3"/>
        <v>32.8</v>
      </c>
      <c r="J23" s="45">
        <f t="shared" si="3"/>
        <v>803.271</v>
      </c>
      <c r="K23" s="40">
        <f t="shared" si="3"/>
        <v>27.435308840240005</v>
      </c>
      <c r="L23" s="42">
        <f t="shared" si="3"/>
        <v>916252</v>
      </c>
      <c r="M23" s="40">
        <f t="shared" si="3"/>
        <v>26.34800862688713</v>
      </c>
      <c r="N23" s="42">
        <f t="shared" si="3"/>
        <v>906202</v>
      </c>
      <c r="O23" s="40">
        <f t="shared" si="3"/>
        <v>25.2882807411554</v>
      </c>
      <c r="P23" s="43">
        <f t="shared" si="3"/>
        <v>1084547</v>
      </c>
      <c r="Q23" s="40">
        <f>+SUM(Q24:Q26)</f>
        <v>25.643355514051926</v>
      </c>
      <c r="R23" s="43">
        <f t="shared" si="3"/>
        <v>934694</v>
      </c>
      <c r="S23" s="40">
        <f>+SUM(S24:S26)</f>
        <v>22.066569841012026</v>
      </c>
      <c r="T23" s="43">
        <f t="shared" si="3"/>
        <v>967202</v>
      </c>
      <c r="U23" s="40">
        <f>+SUM(U24:U26)</f>
        <v>25.809734722267066</v>
      </c>
      <c r="V23" s="43">
        <f>+SUM(V24:V26)</f>
        <v>1317936</v>
      </c>
      <c r="W23" s="40">
        <f>+SUM(W24:W26)</f>
        <v>26.098491936897197</v>
      </c>
    </row>
    <row r="24" spans="1:23" ht="12.75">
      <c r="A24" s="32" t="s">
        <v>32</v>
      </c>
      <c r="B24" s="33">
        <v>163.627</v>
      </c>
      <c r="C24" s="34">
        <v>7.6</v>
      </c>
      <c r="D24" s="33">
        <v>176.445</v>
      </c>
      <c r="E24" s="34">
        <v>7.6</v>
      </c>
      <c r="F24" s="33">
        <v>199.471</v>
      </c>
      <c r="G24" s="35">
        <v>7.6</v>
      </c>
      <c r="H24" s="36">
        <v>225.938</v>
      </c>
      <c r="I24" s="37">
        <v>9.3</v>
      </c>
      <c r="J24" s="36">
        <v>244.066</v>
      </c>
      <c r="K24" s="35">
        <f>J24/J27*100</f>
        <v>8.335948997787815</v>
      </c>
      <c r="L24" s="30">
        <v>289177</v>
      </c>
      <c r="M24" s="35">
        <f>L24/L27*100</f>
        <v>8.315657800143782</v>
      </c>
      <c r="N24" s="30">
        <v>276000</v>
      </c>
      <c r="O24" s="35">
        <f>N24/N27*100</f>
        <v>7.70199744048114</v>
      </c>
      <c r="P24" s="30">
        <v>332762</v>
      </c>
      <c r="Q24" s="35">
        <f>P24/P27*100</f>
        <v>7.867924827201539</v>
      </c>
      <c r="R24" s="30">
        <v>296742</v>
      </c>
      <c r="S24" s="35">
        <f>R24/R27*100</f>
        <v>7.005584787921598</v>
      </c>
      <c r="T24" s="38">
        <v>220780</v>
      </c>
      <c r="U24" s="35">
        <f>T24/T27*100</f>
        <v>5.8915027388096</v>
      </c>
      <c r="V24" s="31">
        <v>440071</v>
      </c>
      <c r="W24" s="35">
        <f>V24/V27*100</f>
        <v>8.714527446827681</v>
      </c>
    </row>
    <row r="25" spans="1:23" ht="12.75">
      <c r="A25" s="32" t="s">
        <v>33</v>
      </c>
      <c r="B25" s="33">
        <v>179.101</v>
      </c>
      <c r="C25" s="34">
        <v>8.4</v>
      </c>
      <c r="D25" s="33">
        <v>184.528</v>
      </c>
      <c r="E25" s="34">
        <v>7.9</v>
      </c>
      <c r="F25" s="33">
        <v>223.062</v>
      </c>
      <c r="G25" s="35">
        <v>8.5</v>
      </c>
      <c r="H25" s="36">
        <v>276.961</v>
      </c>
      <c r="I25" s="37">
        <v>11.3</v>
      </c>
      <c r="J25" s="36">
        <v>275.579</v>
      </c>
      <c r="K25" s="35">
        <f>J25/J27*100</f>
        <v>9.41225934321605</v>
      </c>
      <c r="L25" s="30">
        <v>328519</v>
      </c>
      <c r="M25" s="35">
        <f>L25/L27*100</f>
        <v>9.446987778576563</v>
      </c>
      <c r="N25" s="30">
        <v>305577</v>
      </c>
      <c r="O25" s="35">
        <f>N25/N27*100</f>
        <v>8.527366927064875</v>
      </c>
      <c r="P25" s="30">
        <v>359225</v>
      </c>
      <c r="Q25" s="35">
        <f>P25/P27*100</f>
        <v>8.493623959621209</v>
      </c>
      <c r="R25" s="30">
        <v>279904</v>
      </c>
      <c r="S25" s="35">
        <f>R25/R27*100</f>
        <v>6.608067629383124</v>
      </c>
      <c r="T25" s="38">
        <v>368575</v>
      </c>
      <c r="U25" s="35">
        <f>T25/T27*100</f>
        <v>9.835404574493833</v>
      </c>
      <c r="V25" s="31">
        <v>428295</v>
      </c>
      <c r="W25" s="35">
        <f>V25/V27*100</f>
        <v>8.481332632323106</v>
      </c>
    </row>
    <row r="26" spans="1:23" ht="12.75">
      <c r="A26" s="32" t="s">
        <v>34</v>
      </c>
      <c r="B26" s="33">
        <v>185.346</v>
      </c>
      <c r="C26" s="34">
        <v>8.7</v>
      </c>
      <c r="D26" s="33">
        <v>191.018</v>
      </c>
      <c r="E26" s="34">
        <v>8.2</v>
      </c>
      <c r="F26" s="33">
        <v>233.175</v>
      </c>
      <c r="G26" s="35">
        <v>8.8</v>
      </c>
      <c r="H26" s="36">
        <v>295.036</v>
      </c>
      <c r="I26" s="37">
        <v>12.2</v>
      </c>
      <c r="J26" s="36">
        <v>283.626</v>
      </c>
      <c r="K26" s="35">
        <f>J26/J27*100</f>
        <v>9.687100499236136</v>
      </c>
      <c r="L26" s="30">
        <v>298556</v>
      </c>
      <c r="M26" s="35">
        <f>L26/L27*100</f>
        <v>8.585363048166785</v>
      </c>
      <c r="N26" s="30">
        <v>324625</v>
      </c>
      <c r="O26" s="35">
        <f>N26/N27*100</f>
        <v>9.058916373609385</v>
      </c>
      <c r="P26" s="30">
        <v>392560</v>
      </c>
      <c r="Q26" s="35">
        <f>P26/P27*100</f>
        <v>9.28180672722918</v>
      </c>
      <c r="R26" s="30">
        <v>358048</v>
      </c>
      <c r="S26" s="35">
        <f>R26/R27*100</f>
        <v>8.452917423707303</v>
      </c>
      <c r="T26" s="46">
        <v>377847</v>
      </c>
      <c r="U26" s="35">
        <f>T26/T27*100</f>
        <v>10.082827408963633</v>
      </c>
      <c r="V26" s="31">
        <v>449570</v>
      </c>
      <c r="W26" s="35">
        <f>V26/V27*100</f>
        <v>8.90263185774641</v>
      </c>
    </row>
    <row r="27" spans="1:23" ht="12.75">
      <c r="A27" s="47" t="s">
        <v>35</v>
      </c>
      <c r="B27" s="48">
        <f>+B11+B15+B19+B23</f>
        <v>2140.1000000000004</v>
      </c>
      <c r="C27" s="49">
        <v>100</v>
      </c>
      <c r="D27" s="50">
        <f>+D11+D15+D19+D23</f>
        <v>2330.0499999999997</v>
      </c>
      <c r="E27" s="49">
        <v>100</v>
      </c>
      <c r="F27" s="50">
        <f>+F11+F15+F19+F23</f>
        <v>2627.9880000000003</v>
      </c>
      <c r="G27" s="51">
        <v>100</v>
      </c>
      <c r="H27" s="50">
        <f aca="true" t="shared" si="4" ref="H27:T27">+H11+H15+H19+H23</f>
        <v>2428.735</v>
      </c>
      <c r="I27" s="49">
        <f t="shared" si="4"/>
        <v>99.99999999999999</v>
      </c>
      <c r="J27" s="48">
        <f t="shared" si="4"/>
        <v>2927.8729999999996</v>
      </c>
      <c r="K27" s="49">
        <f t="shared" si="4"/>
        <v>100</v>
      </c>
      <c r="L27" s="49">
        <f t="shared" si="4"/>
        <v>3477500</v>
      </c>
      <c r="M27" s="49">
        <f t="shared" si="4"/>
        <v>100</v>
      </c>
      <c r="N27" s="49">
        <f t="shared" si="4"/>
        <v>3583486</v>
      </c>
      <c r="O27" s="49">
        <f t="shared" si="4"/>
        <v>100</v>
      </c>
      <c r="P27" s="49">
        <f t="shared" si="4"/>
        <v>4229349</v>
      </c>
      <c r="Q27" s="49">
        <f t="shared" si="4"/>
        <v>100</v>
      </c>
      <c r="R27" s="49">
        <f t="shared" si="4"/>
        <v>4235792</v>
      </c>
      <c r="S27" s="49">
        <f>+S11+S15+S19+S23</f>
        <v>100</v>
      </c>
      <c r="T27" s="49">
        <f t="shared" si="4"/>
        <v>3747431</v>
      </c>
      <c r="U27" s="49">
        <f>+U11+U15+U19+U23</f>
        <v>100</v>
      </c>
      <c r="V27" s="49">
        <f>+V11+V15+V19+V23</f>
        <v>5049855</v>
      </c>
      <c r="W27" s="49">
        <f>+W11+W15+W19+W23</f>
        <v>100</v>
      </c>
    </row>
  </sheetData>
  <mergeCells count="39">
    <mergeCell ref="U8:U10"/>
    <mergeCell ref="V8:V10"/>
    <mergeCell ref="W8:W10"/>
    <mergeCell ref="Q8:Q10"/>
    <mergeCell ref="R8:R10"/>
    <mergeCell ref="S8:S10"/>
    <mergeCell ref="T8:T10"/>
    <mergeCell ref="M8:M10"/>
    <mergeCell ref="N8:N10"/>
    <mergeCell ref="O8:O10"/>
    <mergeCell ref="P8:P10"/>
    <mergeCell ref="I8:I10"/>
    <mergeCell ref="J8:J10"/>
    <mergeCell ref="K8:K10"/>
    <mergeCell ref="L8:L10"/>
    <mergeCell ref="R7:S7"/>
    <mergeCell ref="T7:U7"/>
    <mergeCell ref="V7:W7"/>
    <mergeCell ref="B8:B10"/>
    <mergeCell ref="C8:C10"/>
    <mergeCell ref="D8:D10"/>
    <mergeCell ref="E8:E10"/>
    <mergeCell ref="F8:F10"/>
    <mergeCell ref="G8:G10"/>
    <mergeCell ref="H8:H10"/>
    <mergeCell ref="J5:W5"/>
    <mergeCell ref="J6:W6"/>
    <mergeCell ref="B7:C7"/>
    <mergeCell ref="D7:E7"/>
    <mergeCell ref="F7:G7"/>
    <mergeCell ref="H7:I7"/>
    <mergeCell ref="J7:K7"/>
    <mergeCell ref="L7:M7"/>
    <mergeCell ref="N7:O7"/>
    <mergeCell ref="P7:Q7"/>
    <mergeCell ref="A1:F1"/>
    <mergeCell ref="A2:W2"/>
    <mergeCell ref="A3:W3"/>
    <mergeCell ref="A4:W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MaiHoang</dc:creator>
  <cp:keywords/>
  <dc:description/>
  <cp:lastModifiedBy>MaiHoang</cp:lastModifiedBy>
  <dcterms:created xsi:type="dcterms:W3CDTF">2012-08-13T04:33:02Z</dcterms:created>
  <dcterms:modified xsi:type="dcterms:W3CDTF">2012-08-13T04:34:16Z</dcterms:modified>
  <cp:category/>
  <cp:version/>
  <cp:contentType/>
  <cp:contentStatus/>
</cp:coreProperties>
</file>